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tocksTemplate" sheetId="1" r:id="rId4"/>
  </sheets>
</workbook>
</file>

<file path=xl/sharedStrings.xml><?xml version="1.0" encoding="utf-8"?>
<sst xmlns="http://schemas.openxmlformats.org/spreadsheetml/2006/main" uniqueCount="42">
  <si>
    <r>
      <rPr>
        <b val="1"/>
        <sz val="30"/>
        <color indexed="9"/>
        <rFont val="Helvetica Neue"/>
      </rPr>
      <t xml:space="preserve">Win Big </t>
    </r>
    <r>
      <rPr>
        <sz val="30"/>
        <color indexed="9"/>
        <rFont val="Helvetica Neue"/>
      </rPr>
      <t>(Risk 1 to make 2)</t>
    </r>
  </si>
  <si>
    <t>Instructions</t>
  </si>
  <si>
    <r>
      <rPr>
        <sz val="11"/>
        <color indexed="8"/>
        <rFont val="Calibri"/>
      </rPr>
      <t xml:space="preserve">Account size </t>
    </r>
    <r>
      <rPr>
        <sz val="10"/>
        <color indexed="8"/>
        <rFont val="Calibri"/>
      </rPr>
      <t>(when you took the trade)</t>
    </r>
  </si>
  <si>
    <t>Risk %</t>
  </si>
  <si>
    <t>OPEN PRICE</t>
  </si>
  <si>
    <t>DAILY ATR</t>
  </si>
  <si>
    <t>Stop Price    (-1 ATR)</t>
  </si>
  <si>
    <t>Target Price (+2 ATR)</t>
  </si>
  <si>
    <t>EXIT</t>
  </si>
  <si>
    <t>Risk Per Share</t>
  </si>
  <si>
    <t>Total Risk amt</t>
  </si>
  <si>
    <t>Suggested # of shares</t>
  </si>
  <si>
    <t>Profit or Loss</t>
  </si>
  <si>
    <t>Risk-to-Reward Ratio</t>
  </si>
  <si>
    <r>
      <rPr>
        <sz val="11"/>
        <color indexed="8"/>
        <rFont val="Calibri"/>
      </rPr>
      <t xml:space="preserve">NOTE: </t>
    </r>
    <r>
      <rPr>
        <i val="1"/>
        <sz val="11"/>
        <color indexed="8"/>
        <rFont val="Calibri"/>
      </rPr>
      <t>Only make changes to the “Open” “Daily ATR” and “Exit Price” columns (in yellow). Target Price (in green) automatically populates with your profit target and Stop Price (in red) automatically populates with your exit if the stock moves against you. Enter either the Stop Price or Target Price into EXIT column when triggered.</t>
    </r>
  </si>
  <si>
    <t>0</t>
  </si>
  <si>
    <r>
      <rPr>
        <sz val="11"/>
        <color indexed="8"/>
        <rFont val="Arial"/>
      </rPr>
      <t xml:space="preserve">Log in to </t>
    </r>
    <r>
      <rPr>
        <u val="single"/>
        <sz val="11"/>
        <color indexed="17"/>
        <rFont val="Arial"/>
      </rPr>
      <t>www.chartgame.com</t>
    </r>
  </si>
  <si>
    <t>Select “Play a SwingTrader Simulation” for Equities (top right corner)</t>
  </si>
  <si>
    <t>Select “Indicators” about half way down on the right under “Next Bar” button</t>
  </si>
  <si>
    <t>Scroll down and select “ATR” (leave the period at 14)</t>
  </si>
  <si>
    <t>Mouse over the right most candle to see day’s price action above the chart</t>
  </si>
  <si>
    <t>Enter the “Open” number in the OPEN PRICE column (2 decimals only)</t>
  </si>
  <si>
    <t>Estimate the daily ATR and enter this number in the DAILY ATR column (2 decimals)</t>
  </si>
  <si>
    <t>1. Spreadsheet automatically fills in “Stop Price” and “Target Price” columns</t>
  </si>
  <si>
    <t>2. Check “High” and “Low” for the day…if “High” price is at or above the Target Price, enter profit target in “Exit” column. If “Low” is at or below the “Stop Price” enter this number in the Exit column.</t>
  </si>
  <si>
    <t>3. If neither Target Price nor Stop Loss was triggered, select the “Next Bar” on the Chart Game to advance price action 1 day forward.</t>
  </si>
  <si>
    <t>4. Repeat steps 2 and 3 until either of the exit prices are triggered. Enter only the stop or target price in Exit column regardless of where stock actually moved.</t>
  </si>
  <si>
    <t>5. Repeat 30 times to fill in the spreadsheet.</t>
  </si>
  <si>
    <t xml:space="preserve">NOTE:  </t>
  </si>
  <si>
    <t>“Account Size” is a paper trade account with $100,000</t>
  </si>
  <si>
    <t>“Risk %” caps the risk of each trade to 1% of Account Size (important)</t>
  </si>
  <si>
    <t>“Risk Per Share” column is the daily ATR number</t>
  </si>
  <si>
    <t>“Total Risk Amt” is how much total money is risked on the trade</t>
  </si>
  <si>
    <t>“Suggested # of shares” shows how many shares can be purchased to cap risk at 1%</t>
  </si>
  <si>
    <t>“Profit or Loss” shows the results of the trade</t>
  </si>
  <si>
    <t>“Risk-to-Reward Ratio” measures gain compared to loss (Win Big is risk 1 to make 2)</t>
  </si>
  <si>
    <t>“Gains" shows profits over the 30 trades</t>
  </si>
  <si>
    <t>“Winning %” shows total number of winning trades as a percentage of total number of trades taken (should be close to 33% for this style)</t>
  </si>
  <si>
    <t>“Expectancy” shows the expected return over 100 trades. If your number is “.25” the expectation is that you would make 25% total return over 100 trades. We recommend not trading real money until expectancy is .2 or higher.</t>
  </si>
  <si>
    <t>Gains</t>
  </si>
  <si>
    <t>Winning %</t>
  </si>
  <si>
    <t>Expectancy</t>
  </si>
</sst>
</file>

<file path=xl/styles.xml><?xml version="1.0" encoding="utf-8"?>
<styleSheet xmlns="http://schemas.openxmlformats.org/spreadsheetml/2006/main">
  <numFmts count="5">
    <numFmt numFmtId="0" formatCode="General"/>
    <numFmt numFmtId="59" formatCode="&quot; &quot;&quot;$&quot;* #,##0.00&quot; &quot;;&quot; &quot;&quot;$&quot;* (#,##0.00);&quot; &quot;&quot;$&quot;* &quot;-&quot;??&quot; &quot;"/>
    <numFmt numFmtId="60" formatCode="_-&quot;$&quot;* #,##0_-;_-&quot;$&quot;* \(#,##0\)_-;_-&quot;$&quot;* &quot;-&quot;??;_-@_-"/>
    <numFmt numFmtId="61" formatCode="&quot;$&quot;#,##0.00"/>
    <numFmt numFmtId="62" formatCode="&quot; &quot;&quot;$&quot;* #,##0.00&quot; &quot;;&quot;-&quot;&quot;$&quot;* #,##0.00&quot; &quot;;&quot; &quot;&quot;$&quot;* &quot;-&quot;??&quot; &quot;"/>
  </numFmts>
  <fonts count="15">
    <font>
      <sz val="11"/>
      <color indexed="8"/>
      <name val="Arial"/>
    </font>
    <font>
      <sz val="12"/>
      <color indexed="8"/>
      <name val="Helvetica Neue"/>
    </font>
    <font>
      <sz val="15"/>
      <color indexed="8"/>
      <name val="Calibri"/>
    </font>
    <font>
      <b val="1"/>
      <sz val="30"/>
      <color indexed="9"/>
      <name val="Calibri"/>
    </font>
    <font>
      <b val="1"/>
      <sz val="30"/>
      <color indexed="9"/>
      <name val="Helvetica Neue"/>
    </font>
    <font>
      <sz val="30"/>
      <color indexed="9"/>
      <name val="Helvetica Neue"/>
    </font>
    <font>
      <b val="1"/>
      <sz val="28"/>
      <color indexed="8"/>
      <name val="Calibri"/>
    </font>
    <font>
      <sz val="11"/>
      <color indexed="8"/>
      <name val="Calibri"/>
    </font>
    <font>
      <sz val="10"/>
      <color indexed="8"/>
      <name val="Calibri"/>
    </font>
    <font>
      <b val="1"/>
      <sz val="11"/>
      <color indexed="8"/>
      <name val="Calibri"/>
    </font>
    <font>
      <i val="1"/>
      <sz val="11"/>
      <color indexed="8"/>
      <name val="Calibri"/>
    </font>
    <font>
      <u val="single"/>
      <sz val="11"/>
      <color indexed="17"/>
      <name val="Arial"/>
    </font>
    <font>
      <b val="1"/>
      <sz val="11"/>
      <color indexed="8"/>
      <name val="Arial"/>
    </font>
    <font>
      <sz val="11"/>
      <color indexed="19"/>
      <name val="Calibri"/>
    </font>
    <font>
      <b val="1"/>
      <sz val="11"/>
      <color indexed="20"/>
      <name val="Calibri"/>
    </font>
  </fonts>
  <fills count="10">
    <fill>
      <patternFill patternType="none"/>
    </fill>
    <fill>
      <patternFill patternType="gray125"/>
    </fill>
    <fill>
      <patternFill patternType="solid">
        <fgColor indexed="10"/>
        <bgColor auto="1"/>
      </patternFill>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8"/>
        <bgColor auto="1"/>
      </patternFill>
    </fill>
    <fill>
      <patternFill patternType="solid">
        <fgColor indexed="21"/>
        <bgColor auto="1"/>
      </patternFill>
    </fill>
  </fills>
  <borders count="10">
    <border>
      <left/>
      <right/>
      <top/>
      <bottom/>
      <diagonal/>
    </border>
    <border>
      <left style="thin">
        <color indexed="11"/>
      </left>
      <right/>
      <top style="thin">
        <color indexed="11"/>
      </top>
      <bottom style="thin">
        <color indexed="11"/>
      </bottom>
      <diagonal/>
    </border>
    <border>
      <left/>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6"/>
      </right>
      <top style="thin">
        <color indexed="11"/>
      </top>
      <bottom/>
      <diagonal/>
    </border>
    <border>
      <left style="thin">
        <color indexed="11"/>
      </left>
      <right style="thin">
        <color indexed="16"/>
      </right>
      <top/>
      <bottom style="thin">
        <color indexed="11"/>
      </bottom>
      <diagonal/>
    </border>
    <border>
      <left style="thin">
        <color indexed="11"/>
      </left>
      <right style="thin">
        <color indexed="16"/>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bottom style="thin">
        <color indexed="11"/>
      </bottom>
      <diagonal/>
    </border>
  </borders>
  <cellStyleXfs count="1">
    <xf numFmtId="0" fontId="0" applyNumberFormat="0" applyFont="1" applyFill="0" applyBorder="0" applyAlignment="1" applyProtection="0">
      <alignment vertical="bottom"/>
    </xf>
  </cellStyleXfs>
  <cellXfs count="4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fillId="3" borderId="2" applyNumberFormat="0" applyFont="1" applyFill="1" applyBorder="1" applyAlignment="1" applyProtection="0">
      <alignment vertical="bottom"/>
    </xf>
    <xf numFmtId="0" fontId="0" fillId="3" borderId="3" applyNumberFormat="0" applyFont="1" applyFill="1" applyBorder="1" applyAlignment="1" applyProtection="0">
      <alignment vertical="bottom"/>
    </xf>
    <xf numFmtId="49" fontId="6" fillId="3" borderId="4" applyNumberFormat="1" applyFont="1" applyFill="1" applyBorder="1" applyAlignment="1" applyProtection="0">
      <alignment horizontal="center" vertical="center"/>
    </xf>
    <xf numFmtId="49" fontId="7" fillId="3" borderId="4" applyNumberFormat="1" applyFont="1" applyFill="1" applyBorder="1" applyAlignment="1" applyProtection="0">
      <alignment horizontal="center" vertical="center" wrapText="1"/>
    </xf>
    <xf numFmtId="49" fontId="9" fillId="3" borderId="4" applyNumberFormat="1" applyFont="1" applyFill="1" applyBorder="1" applyAlignment="1" applyProtection="0">
      <alignment horizontal="center" vertical="center" wrapText="1"/>
    </xf>
    <xf numFmtId="59" fontId="7" fillId="3" borderId="4" applyNumberFormat="1" applyFont="1" applyFill="1" applyBorder="1" applyAlignment="1" applyProtection="0">
      <alignment vertical="bottom"/>
    </xf>
    <xf numFmtId="9" fontId="7" fillId="3" borderId="4" applyNumberFormat="1" applyFont="1" applyFill="1" applyBorder="1" applyAlignment="1" applyProtection="0">
      <alignment vertical="bottom"/>
    </xf>
    <xf numFmtId="2" fontId="0" fillId="4" borderId="4" applyNumberFormat="1" applyFont="1" applyFill="1" applyBorder="1" applyAlignment="1" applyProtection="0">
      <alignment vertical="bottom"/>
    </xf>
    <xf numFmtId="2" fontId="7" fillId="4" borderId="4" applyNumberFormat="1" applyFont="1" applyFill="1" applyBorder="1" applyAlignment="1" applyProtection="0">
      <alignment vertical="bottom"/>
    </xf>
    <xf numFmtId="2" fontId="7" fillId="5" borderId="4" applyNumberFormat="1" applyFont="1" applyFill="1" applyBorder="1" applyAlignment="1" applyProtection="0">
      <alignment vertical="bottom"/>
    </xf>
    <xf numFmtId="2" fontId="7" fillId="6" borderId="4" applyNumberFormat="1" applyFont="1" applyFill="1" applyBorder="1" applyAlignment="1" applyProtection="0">
      <alignment vertical="bottom"/>
    </xf>
    <xf numFmtId="2" fontId="0" fillId="7" borderId="4" applyNumberFormat="1" applyFont="1" applyFill="1" applyBorder="1" applyAlignment="1" applyProtection="0">
      <alignment vertical="bottom"/>
    </xf>
    <xf numFmtId="2" fontId="7" fillId="3" borderId="4" applyNumberFormat="1" applyFont="1" applyFill="1" applyBorder="1" applyAlignment="1" applyProtection="0">
      <alignment vertical="bottom"/>
    </xf>
    <xf numFmtId="60" fontId="7" fillId="3" borderId="4" applyNumberFormat="1" applyFont="1" applyFill="1" applyBorder="1" applyAlignment="1" applyProtection="0">
      <alignment vertical="bottom"/>
    </xf>
    <xf numFmtId="3" fontId="7" fillId="3" borderId="4" applyNumberFormat="1" applyFont="1" applyFill="1" applyBorder="1" applyAlignment="1" applyProtection="0">
      <alignment vertical="bottom"/>
    </xf>
    <xf numFmtId="61" fontId="7" fillId="3" borderId="4" applyNumberFormat="1" applyFont="1" applyFill="1" applyBorder="1" applyAlignment="1" applyProtection="0">
      <alignment vertical="bottom"/>
    </xf>
    <xf numFmtId="49" fontId="7" fillId="3" borderId="4" applyNumberFormat="1" applyFont="1" applyFill="1" applyBorder="1" applyAlignment="1" applyProtection="0">
      <alignment horizontal="center" vertical="bottom"/>
    </xf>
    <xf numFmtId="0" fontId="0" fillId="3" borderId="5" applyNumberFormat="0" applyFont="1" applyFill="1" applyBorder="1" applyAlignment="1" applyProtection="0">
      <alignment vertical="bottom"/>
    </xf>
    <xf numFmtId="0" fontId="0" fillId="3" borderId="6" applyNumberFormat="0" applyFont="1" applyFill="1" applyBorder="1" applyAlignment="1" applyProtection="0">
      <alignment vertical="bottom"/>
    </xf>
    <xf numFmtId="49" fontId="0" fillId="3" borderId="4" applyNumberFormat="1" applyFont="1" applyFill="1" applyBorder="1" applyAlignment="1" applyProtection="0">
      <alignment vertical="bottom"/>
    </xf>
    <xf numFmtId="0" fontId="0" fillId="3" borderId="4" applyNumberFormat="0" applyFont="1" applyFill="1" applyBorder="1" applyAlignment="1" applyProtection="0">
      <alignment vertical="bottom"/>
    </xf>
    <xf numFmtId="49" fontId="0" fillId="3" borderId="7" applyNumberFormat="1" applyFont="1" applyFill="1" applyBorder="1" applyAlignment="1" applyProtection="0">
      <alignment vertical="bottom"/>
    </xf>
    <xf numFmtId="49" fontId="0" fillId="3" borderId="4" applyNumberFormat="1" applyFont="1" applyFill="1" applyBorder="1" applyAlignment="1" applyProtection="0">
      <alignment vertical="top" wrapText="1"/>
    </xf>
    <xf numFmtId="0" fontId="7" fillId="3" borderId="4" applyNumberFormat="0" applyFont="1" applyFill="1" applyBorder="1" applyAlignment="1" applyProtection="0">
      <alignment vertical="bottom"/>
    </xf>
    <xf numFmtId="0" fontId="0" fillId="8" borderId="4" applyNumberFormat="0" applyFont="1" applyFill="1" applyBorder="1" applyAlignment="1" applyProtection="0">
      <alignment vertical="bottom"/>
    </xf>
    <xf numFmtId="49" fontId="9" fillId="8" borderId="4" applyNumberFormat="1" applyFont="1" applyFill="1" applyBorder="1" applyAlignment="1" applyProtection="0">
      <alignment vertical="bottom"/>
    </xf>
    <xf numFmtId="49" fontId="9" fillId="8" borderId="4" applyNumberFormat="1" applyFont="1" applyFill="1" applyBorder="1" applyAlignment="1" applyProtection="0">
      <alignment horizontal="center" vertical="bottom"/>
    </xf>
    <xf numFmtId="0" fontId="0" fillId="3" borderId="4" applyNumberFormat="0" applyFont="1" applyFill="1" applyBorder="1" applyAlignment="1" applyProtection="0">
      <alignment vertical="top" wrapText="1"/>
    </xf>
    <xf numFmtId="49" fontId="12" fillId="3" borderId="4" applyNumberFormat="1" applyFont="1" applyFill="1" applyBorder="1" applyAlignment="1" applyProtection="0">
      <alignment vertical="bottom"/>
    </xf>
    <xf numFmtId="49" fontId="9" fillId="3" borderId="4" applyNumberFormat="1" applyFont="1" applyFill="1" applyBorder="1" applyAlignment="1" applyProtection="0">
      <alignment vertical="bottom"/>
    </xf>
    <xf numFmtId="49" fontId="9" fillId="3" borderId="4" applyNumberFormat="1" applyFont="1" applyFill="1" applyBorder="1" applyAlignment="1" applyProtection="0">
      <alignment horizontal="center" vertical="bottom"/>
    </xf>
    <xf numFmtId="0" fontId="0" fillId="3" borderId="8" applyNumberFormat="0" applyFont="1" applyFill="1" applyBorder="1" applyAlignment="1" applyProtection="0">
      <alignment vertical="bottom"/>
    </xf>
    <xf numFmtId="9" fontId="13" fillId="3" borderId="4" applyNumberFormat="1" applyFont="1" applyFill="1" applyBorder="1" applyAlignment="1" applyProtection="0">
      <alignment vertical="bottom"/>
    </xf>
    <xf numFmtId="62" fontId="13" fillId="3" borderId="4" applyNumberFormat="1" applyFont="1" applyFill="1" applyBorder="1" applyAlignment="1" applyProtection="0">
      <alignment vertical="bottom"/>
    </xf>
    <xf numFmtId="9" fontId="14" fillId="3" borderId="4" applyNumberFormat="1" applyFont="1" applyFill="1" applyBorder="1" applyAlignment="1" applyProtection="0">
      <alignment vertical="bottom"/>
    </xf>
    <xf numFmtId="2" fontId="14" fillId="9" borderId="4" applyNumberFormat="1" applyFont="1" applyFill="1" applyBorder="1" applyAlignment="1" applyProtection="0">
      <alignment horizontal="center" vertical="bottom"/>
    </xf>
    <xf numFmtId="0" fontId="0" fillId="3" borderId="9"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3f6797"/>
      <rgbColor rgb="ffdddddd"/>
      <rgbColor rgb="fffffed2"/>
      <rgbColor rgb="ffffd7d0"/>
      <rgbColor rgb="ffcefdd0"/>
      <rgbColor rgb="fffffed1"/>
      <rgbColor rgb="ffa7a7a7"/>
      <rgbColor rgb="ff0000ff"/>
      <rgbColor rgb="fff0f0f0"/>
      <rgbColor rgb="ff006100"/>
      <rgbColor rgb="fffa7d00"/>
      <rgbColor rgb="fff2f2f2"/>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www.chartgame.com" TargetMode="External"/></Relationships>

</file>

<file path=xl/worksheets/sheet1.xml><?xml version="1.0" encoding="utf-8"?>
<worksheet xmlns:r="http://schemas.openxmlformats.org/officeDocument/2006/relationships" xmlns="http://schemas.openxmlformats.org/spreadsheetml/2006/main">
  <dimension ref="A1:M38"/>
  <sheetViews>
    <sheetView workbookViewId="0" showGridLines="0" defaultGridColor="1"/>
  </sheetViews>
  <sheetFormatPr defaultColWidth="12.6667" defaultRowHeight="15" customHeight="1" outlineLevelRow="0" outlineLevelCol="0"/>
  <cols>
    <col min="1" max="1" width="13" style="1" customWidth="1"/>
    <col min="2" max="2" width="5.85156" style="1" customWidth="1"/>
    <col min="3" max="3" width="8.35156" style="1" customWidth="1"/>
    <col min="4" max="4" width="8.17188" style="1" customWidth="1"/>
    <col min="5" max="6" width="9.5" style="1" customWidth="1"/>
    <col min="7" max="7" width="8.17188" style="1" customWidth="1"/>
    <col min="8" max="8" width="7.5" style="1" customWidth="1"/>
    <col min="9" max="9" width="11.6719" style="1" customWidth="1"/>
    <col min="10" max="10" width="9.17188" style="1" customWidth="1"/>
    <col min="11" max="11" width="11.8516" style="1" customWidth="1"/>
    <col min="12" max="12" width="13" style="1" customWidth="1"/>
    <col min="13" max="13" width="159.852" style="1" customWidth="1"/>
    <col min="14" max="16384" width="12.6719" style="1" customWidth="1"/>
  </cols>
  <sheetData>
    <row r="1" ht="46.5" customHeight="1">
      <c r="A1" t="s" s="2">
        <v>0</v>
      </c>
      <c r="B1" s="3"/>
      <c r="C1" s="3"/>
      <c r="D1" s="3"/>
      <c r="E1" s="3"/>
      <c r="F1" s="3"/>
      <c r="G1" s="3"/>
      <c r="H1" s="3"/>
      <c r="I1" s="3"/>
      <c r="J1" s="3"/>
      <c r="K1" s="3"/>
      <c r="L1" s="4"/>
      <c r="M1" t="s" s="5">
        <v>1</v>
      </c>
    </row>
    <row r="2" ht="46.5" customHeight="1">
      <c r="A2" t="s" s="6">
        <v>2</v>
      </c>
      <c r="B2" t="s" s="6">
        <v>3</v>
      </c>
      <c r="C2" t="s" s="7">
        <v>4</v>
      </c>
      <c r="D2" t="s" s="7">
        <v>5</v>
      </c>
      <c r="E2" t="s" s="6">
        <v>6</v>
      </c>
      <c r="F2" t="s" s="6">
        <v>7</v>
      </c>
      <c r="G2" t="s" s="7">
        <v>8</v>
      </c>
      <c r="H2" t="s" s="6">
        <v>9</v>
      </c>
      <c r="I2" t="s" s="6">
        <v>10</v>
      </c>
      <c r="J2" t="s" s="6">
        <v>11</v>
      </c>
      <c r="K2" t="s" s="6">
        <v>12</v>
      </c>
      <c r="L2" t="s" s="6">
        <v>13</v>
      </c>
      <c r="M2" t="s" s="6">
        <v>14</v>
      </c>
    </row>
    <row r="3" ht="14.6" customHeight="1">
      <c r="A3" s="8">
        <v>100000</v>
      </c>
      <c r="B3" s="9">
        <v>0.01</v>
      </c>
      <c r="C3" s="10"/>
      <c r="D3" s="11"/>
      <c r="E3" s="12">
        <f>C3-(1*D3)</f>
        <v>0</v>
      </c>
      <c r="F3" s="13">
        <f>(2*D3)+C3</f>
        <v>0</v>
      </c>
      <c r="G3" s="14"/>
      <c r="H3" s="15">
        <f>ABS(C3-E3)</f>
        <v>0</v>
      </c>
      <c r="I3" s="16">
        <f>B3*A3</f>
        <v>1000</v>
      </c>
      <c r="J3" s="17">
        <f>IF(C3=0,0,ROUNDDOWN(I3/H3,-1))</f>
        <v>0</v>
      </c>
      <c r="K3" s="18">
        <f>(G3-C3)*J3</f>
        <v>0</v>
      </c>
      <c r="L3" t="s" s="19">
        <f>IF(K3=0,"0",K3/I3)</f>
        <v>15</v>
      </c>
      <c r="M3" s="20"/>
    </row>
    <row r="4" ht="14.6" customHeight="1">
      <c r="A4" s="8">
        <f>A3+K3</f>
        <v>100000</v>
      </c>
      <c r="B4" s="9">
        <v>0.01</v>
      </c>
      <c r="C4" s="10"/>
      <c r="D4" s="11"/>
      <c r="E4" s="12">
        <f>C4-(1*D4)</f>
        <v>0</v>
      </c>
      <c r="F4" s="13">
        <f>(2*D4)+C4</f>
        <v>0</v>
      </c>
      <c r="G4" s="14"/>
      <c r="H4" s="15">
        <f>ABS(C4-E4)</f>
        <v>0</v>
      </c>
      <c r="I4" s="16">
        <f>B4*A4</f>
        <v>1000</v>
      </c>
      <c r="J4" s="17">
        <f>IF(C4=0,0,ROUNDDOWN(I4/H4,-1))</f>
        <v>0</v>
      </c>
      <c r="K4" s="18">
        <f>(G4-C4)*J4</f>
        <v>0</v>
      </c>
      <c r="L4" t="s" s="19">
        <f>IF(K4=0,"0",K4/I4)</f>
        <v>15</v>
      </c>
      <c r="M4" s="21"/>
    </row>
    <row r="5" ht="14.6" customHeight="1">
      <c r="A5" s="8">
        <f>A4+K4</f>
        <v>100000</v>
      </c>
      <c r="B5" s="9">
        <v>0.01</v>
      </c>
      <c r="C5" s="10"/>
      <c r="D5" s="11"/>
      <c r="E5" s="12">
        <f>C5-(1*D5)</f>
        <v>0</v>
      </c>
      <c r="F5" s="13">
        <f>(2*D5)+C5</f>
        <v>0</v>
      </c>
      <c r="G5" s="14"/>
      <c r="H5" s="15">
        <f>ABS(C5-E5)</f>
        <v>0</v>
      </c>
      <c r="I5" s="16">
        <f>B5*A5</f>
        <v>1000</v>
      </c>
      <c r="J5" s="17">
        <f>IF(C5=0,0,ROUNDDOWN(I5/H5,-1))</f>
        <v>0</v>
      </c>
      <c r="K5" s="18">
        <f>(G5-C5)*J5</f>
        <v>0</v>
      </c>
      <c r="L5" t="s" s="19">
        <f>IF(K5=0,"0",K5/I5)</f>
        <v>15</v>
      </c>
      <c r="M5" t="s" s="22">
        <v>16</v>
      </c>
    </row>
    <row r="6" ht="14.6" customHeight="1">
      <c r="A6" s="8">
        <f>A5+K5</f>
        <v>100000</v>
      </c>
      <c r="B6" s="9">
        <v>0.01</v>
      </c>
      <c r="C6" s="10"/>
      <c r="D6" s="11"/>
      <c r="E6" s="12">
        <f>C6-(1*D6)</f>
        <v>0</v>
      </c>
      <c r="F6" s="13">
        <f>(2*D6)+C6</f>
        <v>0</v>
      </c>
      <c r="G6" s="14"/>
      <c r="H6" s="15">
        <f>ABS(C6-E6)</f>
        <v>0</v>
      </c>
      <c r="I6" s="16">
        <f>B6*A6</f>
        <v>1000</v>
      </c>
      <c r="J6" s="17">
        <f>IF(C6=0,0,ROUNDDOWN(I6/H6,-1))</f>
        <v>0</v>
      </c>
      <c r="K6" s="18">
        <f>(G6-C6)*J6</f>
        <v>0</v>
      </c>
      <c r="L6" t="s" s="19">
        <f>IF(K6=0,"0",K6/I6)</f>
        <v>15</v>
      </c>
      <c r="M6" t="s" s="22">
        <v>17</v>
      </c>
    </row>
    <row r="7" ht="14.6" customHeight="1">
      <c r="A7" s="8">
        <f>A6+K6</f>
        <v>100000</v>
      </c>
      <c r="B7" s="9">
        <v>0.01</v>
      </c>
      <c r="C7" s="10"/>
      <c r="D7" s="11"/>
      <c r="E7" s="12">
        <f>C7-(1*D7)</f>
        <v>0</v>
      </c>
      <c r="F7" s="13">
        <f>(2*D7)+C7</f>
        <v>0</v>
      </c>
      <c r="G7" s="14"/>
      <c r="H7" s="15">
        <f>ABS(C7-E7)</f>
        <v>0</v>
      </c>
      <c r="I7" s="16">
        <f>B7*A7</f>
        <v>1000</v>
      </c>
      <c r="J7" s="17">
        <f>IF(C7=0,0,ROUNDDOWN(I7/H7,-1))</f>
        <v>0</v>
      </c>
      <c r="K7" s="18">
        <f>(G7-C7)*J7</f>
        <v>0</v>
      </c>
      <c r="L7" t="s" s="19">
        <f>IF(K7=0,"0",K7/I7)</f>
        <v>15</v>
      </c>
      <c r="M7" t="s" s="22">
        <v>18</v>
      </c>
    </row>
    <row r="8" ht="14.6" customHeight="1">
      <c r="A8" s="8">
        <f>A7+K7</f>
        <v>100000</v>
      </c>
      <c r="B8" s="9">
        <v>0.01</v>
      </c>
      <c r="C8" s="10"/>
      <c r="D8" s="11"/>
      <c r="E8" s="12">
        <f>C8-(1*D8)</f>
        <v>0</v>
      </c>
      <c r="F8" s="13">
        <f>(2*D8)+C8</f>
        <v>0</v>
      </c>
      <c r="G8" s="14"/>
      <c r="H8" s="15">
        <f>ABS(C8-E8)</f>
        <v>0</v>
      </c>
      <c r="I8" s="16">
        <f>B8*A8</f>
        <v>1000</v>
      </c>
      <c r="J8" s="17">
        <f>IF(C8=0,0,ROUNDDOWN(I8/H8,-1))</f>
        <v>0</v>
      </c>
      <c r="K8" s="18">
        <f>(G8-C8)*J8</f>
        <v>0</v>
      </c>
      <c r="L8" t="s" s="19">
        <f>IF(K8=0,"0",K8/I8)</f>
        <v>15</v>
      </c>
      <c r="M8" t="s" s="22">
        <v>19</v>
      </c>
    </row>
    <row r="9" ht="14.6" customHeight="1">
      <c r="A9" s="8">
        <f>A8+K8</f>
        <v>100000</v>
      </c>
      <c r="B9" s="9">
        <v>0.01</v>
      </c>
      <c r="C9" s="10"/>
      <c r="D9" s="11"/>
      <c r="E9" s="12">
        <f>C9-(1*D9)</f>
        <v>0</v>
      </c>
      <c r="F9" s="13">
        <f>(2*D9)+C9</f>
        <v>0</v>
      </c>
      <c r="G9" s="14"/>
      <c r="H9" s="15">
        <f>ABS(C9-E9)</f>
        <v>0</v>
      </c>
      <c r="I9" s="16">
        <f>B9*A9</f>
        <v>1000</v>
      </c>
      <c r="J9" s="17">
        <f>IF(C9=0,0,ROUNDDOWN(I9/H9,-1))</f>
        <v>0</v>
      </c>
      <c r="K9" s="18">
        <f>(G9-C9)*J9</f>
        <v>0</v>
      </c>
      <c r="L9" t="s" s="19">
        <f>IF(K9=0,"0",K9/I9)</f>
        <v>15</v>
      </c>
      <c r="M9" t="s" s="22">
        <v>20</v>
      </c>
    </row>
    <row r="10" ht="14.6" customHeight="1">
      <c r="A10" s="8">
        <f>A9+K9</f>
        <v>100000</v>
      </c>
      <c r="B10" s="9">
        <v>0.01</v>
      </c>
      <c r="C10" s="10"/>
      <c r="D10" s="11"/>
      <c r="E10" s="12">
        <f>C10-(1*D10)</f>
        <v>0</v>
      </c>
      <c r="F10" s="13">
        <f>(2*D10)+C10</f>
        <v>0</v>
      </c>
      <c r="G10" s="14"/>
      <c r="H10" s="15">
        <f>ABS(C10-E10)</f>
        <v>0</v>
      </c>
      <c r="I10" s="16">
        <f>B10*A10</f>
        <v>1000</v>
      </c>
      <c r="J10" s="17">
        <f>IF(C10=0,0,ROUNDDOWN(I10/H10,-1))</f>
        <v>0</v>
      </c>
      <c r="K10" s="18">
        <f>(G10-C10)*J10</f>
        <v>0</v>
      </c>
      <c r="L10" t="s" s="19">
        <f>IF(K10=0,"0",K10/I10)</f>
        <v>15</v>
      </c>
      <c r="M10" t="s" s="22">
        <v>21</v>
      </c>
    </row>
    <row r="11" ht="14.6" customHeight="1">
      <c r="A11" s="8">
        <f>A10+K10</f>
        <v>100000</v>
      </c>
      <c r="B11" s="9">
        <v>0.01</v>
      </c>
      <c r="C11" s="10"/>
      <c r="D11" s="11"/>
      <c r="E11" s="12">
        <f>C11-(1*D11)</f>
        <v>0</v>
      </c>
      <c r="F11" s="13">
        <f>(2*D11)+C11</f>
        <v>0</v>
      </c>
      <c r="G11" s="14"/>
      <c r="H11" s="15">
        <f>ABS(C11-E11)</f>
        <v>0</v>
      </c>
      <c r="I11" s="16">
        <f>B11*A11</f>
        <v>1000</v>
      </c>
      <c r="J11" s="17">
        <f>IF(C11=0,0,ROUNDDOWN(I11/H11,-1))</f>
        <v>0</v>
      </c>
      <c r="K11" s="18">
        <f>(G11-C11)*J11</f>
        <v>0</v>
      </c>
      <c r="L11" t="s" s="19">
        <f>IF(K11=0,"0",K11/I11)</f>
        <v>15</v>
      </c>
      <c r="M11" t="s" s="22">
        <v>22</v>
      </c>
    </row>
    <row r="12" ht="14.6" customHeight="1">
      <c r="A12" s="8">
        <f>A11+K11</f>
        <v>100000</v>
      </c>
      <c r="B12" s="9">
        <v>0.01</v>
      </c>
      <c r="C12" s="10"/>
      <c r="D12" s="11"/>
      <c r="E12" s="12">
        <f>C12-(1*D12)</f>
        <v>0</v>
      </c>
      <c r="F12" s="13">
        <f>(2*D12)+C12</f>
        <v>0</v>
      </c>
      <c r="G12" s="14"/>
      <c r="H12" s="15">
        <f>ABS(C12-E12)</f>
        <v>0</v>
      </c>
      <c r="I12" s="16">
        <f>B12*A12</f>
        <v>1000</v>
      </c>
      <c r="J12" s="17">
        <f>IF(C12=0,0,ROUNDDOWN(I12/H12,-1))</f>
        <v>0</v>
      </c>
      <c r="K12" s="18">
        <f>(G12-C12)*J12</f>
        <v>0</v>
      </c>
      <c r="L12" t="s" s="19">
        <f>IF(K12=0,"0",K12/I12)</f>
        <v>15</v>
      </c>
      <c r="M12" s="23"/>
    </row>
    <row r="13" ht="14.6" customHeight="1">
      <c r="A13" s="8">
        <f>A12+K12</f>
        <v>100000</v>
      </c>
      <c r="B13" s="9">
        <v>0.01</v>
      </c>
      <c r="C13" s="10"/>
      <c r="D13" s="11"/>
      <c r="E13" s="12">
        <f>C13-(1*D13)</f>
        <v>0</v>
      </c>
      <c r="F13" s="13">
        <f>(2*D13)+C13</f>
        <v>0</v>
      </c>
      <c r="G13" s="14"/>
      <c r="H13" s="15">
        <f>ABS(C13-E13)</f>
        <v>0</v>
      </c>
      <c r="I13" s="16">
        <f>B13*A13</f>
        <v>1000</v>
      </c>
      <c r="J13" s="17">
        <f>IF(C13=0,0,ROUNDDOWN(I13/H13,-1))</f>
        <v>0</v>
      </c>
      <c r="K13" s="18">
        <f>(G13-C13)*J13</f>
        <v>0</v>
      </c>
      <c r="L13" t="s" s="19">
        <f>IF(K13=0,"0",K13/I13)</f>
        <v>15</v>
      </c>
      <c r="M13" t="s" s="22">
        <v>23</v>
      </c>
    </row>
    <row r="14" ht="14.6" customHeight="1">
      <c r="A14" s="8">
        <f>A13+K13</f>
        <v>100000</v>
      </c>
      <c r="B14" s="9">
        <v>0.01</v>
      </c>
      <c r="C14" s="10"/>
      <c r="D14" s="11"/>
      <c r="E14" s="12">
        <f>C14-(1*D14)</f>
        <v>0</v>
      </c>
      <c r="F14" s="13">
        <f>(2*D14)+C14</f>
        <v>0</v>
      </c>
      <c r="G14" s="14"/>
      <c r="H14" s="15">
        <f>ABS(C14-E14)</f>
        <v>0</v>
      </c>
      <c r="I14" s="16">
        <f>B14*A14</f>
        <v>1000</v>
      </c>
      <c r="J14" s="17">
        <f>IF(C14=0,0,ROUNDDOWN(I14/H14,-1))</f>
        <v>0</v>
      </c>
      <c r="K14" s="18">
        <f>(G14-C14)*J14</f>
        <v>0</v>
      </c>
      <c r="L14" t="s" s="19">
        <f>IF(K14=0,"0",K14/I14)</f>
        <v>15</v>
      </c>
      <c r="M14" t="s" s="22">
        <v>24</v>
      </c>
    </row>
    <row r="15" ht="14.6" customHeight="1">
      <c r="A15" s="8">
        <f>A14+K14</f>
        <v>100000</v>
      </c>
      <c r="B15" s="9">
        <v>0.01</v>
      </c>
      <c r="C15" s="10"/>
      <c r="D15" s="11"/>
      <c r="E15" s="12">
        <f>C15-(1*D15)</f>
        <v>0</v>
      </c>
      <c r="F15" s="13">
        <f>(2*D15)+C15</f>
        <v>0</v>
      </c>
      <c r="G15" s="14"/>
      <c r="H15" s="15">
        <f>ABS(C15-E15)</f>
        <v>0</v>
      </c>
      <c r="I15" s="16">
        <f>B15*A15</f>
        <v>1000</v>
      </c>
      <c r="J15" s="17">
        <f>IF(C15=0,0,ROUNDDOWN(I15/H15,-1))</f>
        <v>0</v>
      </c>
      <c r="K15" s="18">
        <f>(G15-C15)*J15</f>
        <v>0</v>
      </c>
      <c r="L15" t="s" s="19">
        <f>IF(K15=0,"0",K15/I15)</f>
        <v>15</v>
      </c>
      <c r="M15" t="s" s="22">
        <v>25</v>
      </c>
    </row>
    <row r="16" ht="14.6" customHeight="1">
      <c r="A16" s="8">
        <f>A15+K15</f>
        <v>100000</v>
      </c>
      <c r="B16" s="9">
        <v>0.01</v>
      </c>
      <c r="C16" s="10"/>
      <c r="D16" s="11"/>
      <c r="E16" s="12">
        <f>C16-(1*D16)</f>
        <v>0</v>
      </c>
      <c r="F16" s="13">
        <f>(2*D16)+C16</f>
        <v>0</v>
      </c>
      <c r="G16" s="14"/>
      <c r="H16" s="15">
        <f>ABS(C16-E16)</f>
        <v>0</v>
      </c>
      <c r="I16" s="16">
        <f>B16*A16</f>
        <v>1000</v>
      </c>
      <c r="J16" s="17">
        <f>IF(C16=0,0,ROUNDDOWN(I16/H16,-1))</f>
        <v>0</v>
      </c>
      <c r="K16" s="18">
        <f>(G16-C16)*J16</f>
        <v>0</v>
      </c>
      <c r="L16" t="s" s="19">
        <f>IF(K16=0,"0",K16/I16)</f>
        <v>15</v>
      </c>
      <c r="M16" t="s" s="22">
        <v>26</v>
      </c>
    </row>
    <row r="17" ht="14.6" customHeight="1">
      <c r="A17" s="8">
        <f>A16+K16</f>
        <v>100000</v>
      </c>
      <c r="B17" s="9">
        <v>0.01</v>
      </c>
      <c r="C17" s="10"/>
      <c r="D17" s="11"/>
      <c r="E17" s="12">
        <f>C17-(1*D17)</f>
        <v>0</v>
      </c>
      <c r="F17" s="13">
        <f>(2*D17)+C17</f>
        <v>0</v>
      </c>
      <c r="G17" s="14"/>
      <c r="H17" s="15">
        <f>ABS(C17-E17)</f>
        <v>0</v>
      </c>
      <c r="I17" s="16">
        <f>B17*A17</f>
        <v>1000</v>
      </c>
      <c r="J17" s="17">
        <f>IF(C17=0,0,ROUNDDOWN(I17/H17,-1))</f>
        <v>0</v>
      </c>
      <c r="K17" s="18">
        <f>(G17-C17)*J17</f>
        <v>0</v>
      </c>
      <c r="L17" t="s" s="19">
        <f>IF(K17=0,"0",K17/I17)</f>
        <v>15</v>
      </c>
      <c r="M17" t="s" s="22">
        <v>27</v>
      </c>
    </row>
    <row r="18" ht="14.6" customHeight="1">
      <c r="A18" s="8">
        <f>A17+K17</f>
        <v>100000</v>
      </c>
      <c r="B18" s="9">
        <v>0.01</v>
      </c>
      <c r="C18" s="10"/>
      <c r="D18" s="11"/>
      <c r="E18" s="12">
        <f>C18-(1*D18)</f>
        <v>0</v>
      </c>
      <c r="F18" s="13">
        <f>(2*D18)+C18</f>
        <v>0</v>
      </c>
      <c r="G18" s="14"/>
      <c r="H18" s="15">
        <f>ABS(C18-E18)</f>
        <v>0</v>
      </c>
      <c r="I18" s="16">
        <f>B18*A18</f>
        <v>1000</v>
      </c>
      <c r="J18" s="17">
        <f>IF(C18=0,0,ROUNDDOWN(I18/H18,-1))</f>
        <v>0</v>
      </c>
      <c r="K18" s="18">
        <f>(G18-C18)*J18</f>
        <v>0</v>
      </c>
      <c r="L18" t="s" s="19">
        <f>IF(K18=0,"0",K18/I18)</f>
        <v>15</v>
      </c>
      <c r="M18" s="22"/>
    </row>
    <row r="19" ht="14.6" customHeight="1">
      <c r="A19" s="8">
        <f>A18+K18</f>
        <v>100000</v>
      </c>
      <c r="B19" s="9">
        <v>0.01</v>
      </c>
      <c r="C19" s="10"/>
      <c r="D19" s="11"/>
      <c r="E19" s="12">
        <f>C19-(1*D19)</f>
        <v>0</v>
      </c>
      <c r="F19" s="13">
        <f>(2*D19)+C19</f>
        <v>0</v>
      </c>
      <c r="G19" s="14"/>
      <c r="H19" s="15">
        <f>ABS(C19-E19)</f>
        <v>0</v>
      </c>
      <c r="I19" s="16">
        <f>B19*A19</f>
        <v>1000</v>
      </c>
      <c r="J19" s="17">
        <f>IF(C19=0,0,ROUNDDOWN(I19/H19,-1))</f>
        <v>0</v>
      </c>
      <c r="K19" s="18">
        <f>(G19-C19)*J19</f>
        <v>0</v>
      </c>
      <c r="L19" t="s" s="19">
        <f>IF(K19=0,"0",K19/I19)</f>
        <v>15</v>
      </c>
      <c r="M19" t="s" s="22">
        <v>28</v>
      </c>
    </row>
    <row r="20" ht="14.6" customHeight="1">
      <c r="A20" s="8">
        <f>A19+K19</f>
        <v>100000</v>
      </c>
      <c r="B20" s="9">
        <v>0.01</v>
      </c>
      <c r="C20" s="10"/>
      <c r="D20" s="11"/>
      <c r="E20" s="12">
        <f>C20-(1*D20)</f>
        <v>0</v>
      </c>
      <c r="F20" s="13">
        <f>(2*D20)+C20</f>
        <v>0</v>
      </c>
      <c r="G20" s="14"/>
      <c r="H20" s="15">
        <f>ABS(C20-E20)</f>
        <v>0</v>
      </c>
      <c r="I20" s="16">
        <f>B20*A20</f>
        <v>1000</v>
      </c>
      <c r="J20" s="17">
        <f>IF(C20=0,0,ROUNDDOWN(I20/H20,-1))</f>
        <v>0</v>
      </c>
      <c r="K20" s="18">
        <f>(G20-C20)*J20</f>
        <v>0</v>
      </c>
      <c r="L20" t="s" s="19">
        <f>IF(K20=0,"0",K20/I20)</f>
        <v>15</v>
      </c>
      <c r="M20" t="s" s="22">
        <v>29</v>
      </c>
    </row>
    <row r="21" ht="14.6" customHeight="1">
      <c r="A21" s="8">
        <f>A20+K20</f>
        <v>100000</v>
      </c>
      <c r="B21" s="9">
        <v>0.01</v>
      </c>
      <c r="C21" s="10"/>
      <c r="D21" s="11"/>
      <c r="E21" s="12">
        <f>C21-(1*D21)</f>
        <v>0</v>
      </c>
      <c r="F21" s="13">
        <f>(2*D21)+C21</f>
        <v>0</v>
      </c>
      <c r="G21" s="14"/>
      <c r="H21" s="15">
        <f>ABS(C21-E21)</f>
        <v>0</v>
      </c>
      <c r="I21" s="16">
        <f>B21*A21</f>
        <v>1000</v>
      </c>
      <c r="J21" s="17">
        <f>IF(C21=0,0,ROUNDDOWN(I21/H21,-1))</f>
        <v>0</v>
      </c>
      <c r="K21" s="18">
        <f>(G21-C21)*J21</f>
        <v>0</v>
      </c>
      <c r="L21" t="s" s="19">
        <f>IF(K21=0,"0",K21/I21)</f>
        <v>15</v>
      </c>
      <c r="M21" t="s" s="22">
        <v>30</v>
      </c>
    </row>
    <row r="22" ht="15.75" customHeight="1">
      <c r="A22" s="8">
        <f>A21+K21</f>
        <v>100000</v>
      </c>
      <c r="B22" s="9">
        <v>0.01</v>
      </c>
      <c r="C22" s="10"/>
      <c r="D22" s="11"/>
      <c r="E22" s="12">
        <f>C22-(1*D22)</f>
        <v>0</v>
      </c>
      <c r="F22" s="13">
        <f>(2*D22)+C22</f>
        <v>0</v>
      </c>
      <c r="G22" s="14"/>
      <c r="H22" s="15">
        <f>ABS(C22-E22)</f>
        <v>0</v>
      </c>
      <c r="I22" s="16">
        <f>B22*A22</f>
        <v>1000</v>
      </c>
      <c r="J22" s="17">
        <f>IF(C22=0,0,ROUNDDOWN(I22/H22,-1))</f>
        <v>0</v>
      </c>
      <c r="K22" s="18">
        <f>(G22-C22)*J22</f>
        <v>0</v>
      </c>
      <c r="L22" t="s" s="19">
        <f>IF(K22=0,"0",K22/I22)</f>
        <v>15</v>
      </c>
      <c r="M22" t="s" s="22">
        <v>31</v>
      </c>
    </row>
    <row r="23" ht="15.75" customHeight="1">
      <c r="A23" s="8">
        <f>A22+K22</f>
        <v>100000</v>
      </c>
      <c r="B23" s="9">
        <v>0.01</v>
      </c>
      <c r="C23" s="10"/>
      <c r="D23" s="11"/>
      <c r="E23" s="12">
        <f>C23-(1*D23)</f>
        <v>0</v>
      </c>
      <c r="F23" s="13">
        <f>(2*D23)+C23</f>
        <v>0</v>
      </c>
      <c r="G23" s="14"/>
      <c r="H23" s="15">
        <f>ABS(C23-E23)</f>
        <v>0</v>
      </c>
      <c r="I23" s="16">
        <f>B23*A23</f>
        <v>1000</v>
      </c>
      <c r="J23" s="17">
        <f>IF(C23=0,0,ROUNDDOWN(I23/H23,-1))</f>
        <v>0</v>
      </c>
      <c r="K23" s="18">
        <f>(G23-C23)*J23</f>
        <v>0</v>
      </c>
      <c r="L23" t="s" s="19">
        <f>IF(K23=0,"0",K23/I23)</f>
        <v>15</v>
      </c>
      <c r="M23" t="s" s="22">
        <v>32</v>
      </c>
    </row>
    <row r="24" ht="15.75" customHeight="1">
      <c r="A24" s="8">
        <f>A23+K23</f>
        <v>100000</v>
      </c>
      <c r="B24" s="9">
        <v>0.01</v>
      </c>
      <c r="C24" s="10"/>
      <c r="D24" s="11"/>
      <c r="E24" s="12">
        <f>C24-(1*D24)</f>
        <v>0</v>
      </c>
      <c r="F24" s="13">
        <f>(2*D24)+C24</f>
        <v>0</v>
      </c>
      <c r="G24" s="14"/>
      <c r="H24" s="15">
        <f>ABS(C24-E24)</f>
        <v>0</v>
      </c>
      <c r="I24" s="16">
        <f>B24*A24</f>
        <v>1000</v>
      </c>
      <c r="J24" s="17">
        <f>IF(C24=0,0,ROUNDDOWN(I24/H24,-1))</f>
        <v>0</v>
      </c>
      <c r="K24" s="18">
        <f>(G24-C24)*J24</f>
        <v>0</v>
      </c>
      <c r="L24" t="s" s="19">
        <f>IF(K24=0,"0",K24/I24)</f>
        <v>15</v>
      </c>
      <c r="M24" t="s" s="22">
        <v>33</v>
      </c>
    </row>
    <row r="25" ht="15.75" customHeight="1">
      <c r="A25" s="8">
        <f>A24+K24</f>
        <v>100000</v>
      </c>
      <c r="B25" s="9">
        <v>0.01</v>
      </c>
      <c r="C25" s="10"/>
      <c r="D25" s="11"/>
      <c r="E25" s="12">
        <f>C25-(1*D25)</f>
        <v>0</v>
      </c>
      <c r="F25" s="13">
        <f>(2*D25)+C25</f>
        <v>0</v>
      </c>
      <c r="G25" s="14"/>
      <c r="H25" s="15">
        <f>ABS(C25-E25)</f>
        <v>0</v>
      </c>
      <c r="I25" s="16">
        <f>B25*A25</f>
        <v>1000</v>
      </c>
      <c r="J25" s="17">
        <f>IF(C25=0,0,ROUNDDOWN(I25/H25,-1))</f>
        <v>0</v>
      </c>
      <c r="K25" s="18">
        <f>(G25-C25)*J25</f>
        <v>0</v>
      </c>
      <c r="L25" t="s" s="19">
        <f>IF(K25=0,"0",K25/I25)</f>
        <v>15</v>
      </c>
      <c r="M25" t="s" s="22">
        <v>34</v>
      </c>
    </row>
    <row r="26" ht="15.75" customHeight="1">
      <c r="A26" s="8">
        <f>A25+K25</f>
        <v>100000</v>
      </c>
      <c r="B26" s="9">
        <v>0.01</v>
      </c>
      <c r="C26" s="10"/>
      <c r="D26" s="11"/>
      <c r="E26" s="12">
        <f>C26-(1*D26)</f>
        <v>0</v>
      </c>
      <c r="F26" s="13">
        <f>(2*D26)+C26</f>
        <v>0</v>
      </c>
      <c r="G26" s="14"/>
      <c r="H26" s="15">
        <f>ABS(C26-E26)</f>
        <v>0</v>
      </c>
      <c r="I26" s="16">
        <f>B26*A26</f>
        <v>1000</v>
      </c>
      <c r="J26" s="17">
        <f>IF(C26=0,0,ROUNDDOWN(I26/H26,-1))</f>
        <v>0</v>
      </c>
      <c r="K26" s="18">
        <f>(G26-C26)*J26</f>
        <v>0</v>
      </c>
      <c r="L26" t="s" s="19">
        <f>IF(K26=0,"0",K26/I26)</f>
        <v>15</v>
      </c>
      <c r="M26" t="s" s="24">
        <v>35</v>
      </c>
    </row>
    <row r="27" ht="15.75" customHeight="1">
      <c r="A27" s="8">
        <f>A26+K26</f>
        <v>100000</v>
      </c>
      <c r="B27" s="9">
        <v>0.01</v>
      </c>
      <c r="C27" s="10"/>
      <c r="D27" s="11"/>
      <c r="E27" s="12">
        <f>C27-(1*D27)</f>
        <v>0</v>
      </c>
      <c r="F27" s="13">
        <f>(2*D27)+C27</f>
        <v>0</v>
      </c>
      <c r="G27" s="14"/>
      <c r="H27" s="15">
        <f>ABS(C27-E27)</f>
        <v>0</v>
      </c>
      <c r="I27" s="16">
        <f>B27*A27</f>
        <v>1000</v>
      </c>
      <c r="J27" s="17">
        <f>IF(C27=0,0,ROUNDDOWN(I27/H27,-1))</f>
        <v>0</v>
      </c>
      <c r="K27" s="18">
        <f>(G27-C27)*J27</f>
        <v>0</v>
      </c>
      <c r="L27" t="s" s="19">
        <f>IF(K27=0,"0",K27/I27)</f>
        <v>15</v>
      </c>
      <c r="M27" s="22"/>
    </row>
    <row r="28" ht="15.75" customHeight="1">
      <c r="A28" s="8">
        <f>A27+K27</f>
        <v>100000</v>
      </c>
      <c r="B28" s="9">
        <v>0.01</v>
      </c>
      <c r="C28" s="10"/>
      <c r="D28" s="11"/>
      <c r="E28" s="12">
        <f>C28-(1*D28)</f>
        <v>0</v>
      </c>
      <c r="F28" s="13">
        <f>(2*D28)+C28</f>
        <v>0</v>
      </c>
      <c r="G28" s="14"/>
      <c r="H28" s="15">
        <f>ABS(C28-E28)</f>
        <v>0</v>
      </c>
      <c r="I28" s="16">
        <f>B28*A28</f>
        <v>1000</v>
      </c>
      <c r="J28" s="17">
        <f>IF(C28=0,0,ROUNDDOWN(I28/H28,-1))</f>
        <v>0</v>
      </c>
      <c r="K28" s="18">
        <f>(G28-C28)*J28</f>
        <v>0</v>
      </c>
      <c r="L28" t="s" s="19">
        <f>IF(K28=0,"0",K28/I28)</f>
        <v>15</v>
      </c>
      <c r="M28" t="s" s="22">
        <v>36</v>
      </c>
    </row>
    <row r="29" ht="15.75" customHeight="1">
      <c r="A29" s="8">
        <f>A28+K28</f>
        <v>100000</v>
      </c>
      <c r="B29" s="9">
        <v>0.01</v>
      </c>
      <c r="C29" s="10"/>
      <c r="D29" s="11"/>
      <c r="E29" s="12">
        <f>C29-(1*D29)</f>
        <v>0</v>
      </c>
      <c r="F29" s="13">
        <f>(2*D29)+C29</f>
        <v>0</v>
      </c>
      <c r="G29" s="14"/>
      <c r="H29" s="15">
        <f>ABS(C29-E29)</f>
        <v>0</v>
      </c>
      <c r="I29" s="16">
        <f>B29*A29</f>
        <v>1000</v>
      </c>
      <c r="J29" s="17">
        <f>IF(C29=0,0,ROUNDDOWN(I29/H29,-1))</f>
        <v>0</v>
      </c>
      <c r="K29" s="18">
        <f>(G29-C29)*J29</f>
        <v>0</v>
      </c>
      <c r="L29" t="s" s="19">
        <f>IF(K29=0,"0",K29/I29)</f>
        <v>15</v>
      </c>
      <c r="M29" t="s" s="22">
        <v>37</v>
      </c>
    </row>
    <row r="30" ht="15.75" customHeight="1">
      <c r="A30" s="8">
        <f>A29+K29</f>
        <v>100000</v>
      </c>
      <c r="B30" s="9">
        <v>0.01</v>
      </c>
      <c r="C30" s="10"/>
      <c r="D30" s="11"/>
      <c r="E30" s="12">
        <f>C30-(1*D30)</f>
        <v>0</v>
      </c>
      <c r="F30" s="13">
        <f>(2*D30)+C30</f>
        <v>0</v>
      </c>
      <c r="G30" s="14"/>
      <c r="H30" s="15">
        <f>ABS(C30-E30)</f>
        <v>0</v>
      </c>
      <c r="I30" s="16">
        <f>B30*A30</f>
        <v>1000</v>
      </c>
      <c r="J30" s="17">
        <f>IF(C30=0,0,ROUNDDOWN(I30/H30,-1))</f>
        <v>0</v>
      </c>
      <c r="K30" s="18">
        <f>(G30-C30)*J30</f>
        <v>0</v>
      </c>
      <c r="L30" t="s" s="19">
        <f>IF(K30=0,"0",K30/I30)</f>
        <v>15</v>
      </c>
      <c r="M30" t="s" s="25">
        <v>38</v>
      </c>
    </row>
    <row r="31" ht="15.75" customHeight="1">
      <c r="A31" s="8">
        <f>A30+K30</f>
        <v>100000</v>
      </c>
      <c r="B31" s="9">
        <v>0.01</v>
      </c>
      <c r="C31" s="10"/>
      <c r="D31" s="11"/>
      <c r="E31" s="12">
        <f>C31-(1*D31)</f>
        <v>0</v>
      </c>
      <c r="F31" s="13">
        <f>(2*D31)+C31</f>
        <v>0</v>
      </c>
      <c r="G31" s="14"/>
      <c r="H31" s="15">
        <f>ABS(C31-E31)</f>
        <v>0</v>
      </c>
      <c r="I31" s="16">
        <f>B31*A31</f>
        <v>1000</v>
      </c>
      <c r="J31" s="17">
        <f>IF(C31=0,0,ROUNDDOWN(I31/H31,-1))</f>
        <v>0</v>
      </c>
      <c r="K31" s="18">
        <f>(G31-C31)*J31</f>
        <v>0</v>
      </c>
      <c r="L31" t="s" s="19">
        <f>IF(K31=0,"0",K31/I31)</f>
        <v>15</v>
      </c>
      <c r="M31" s="23"/>
    </row>
    <row r="32" ht="15.75" customHeight="1">
      <c r="A32" s="8">
        <f>A31+K31</f>
        <v>100000</v>
      </c>
      <c r="B32" s="9">
        <v>0.01</v>
      </c>
      <c r="C32" s="10"/>
      <c r="D32" s="11"/>
      <c r="E32" s="12">
        <f>C32-(1*D32)</f>
        <v>0</v>
      </c>
      <c r="F32" s="13">
        <f>(2*D32)+C32</f>
        <v>0</v>
      </c>
      <c r="G32" s="14"/>
      <c r="H32" s="15">
        <f>ABS(C32-E32)</f>
        <v>0</v>
      </c>
      <c r="I32" s="16">
        <f>B32*A32</f>
        <v>1000</v>
      </c>
      <c r="J32" s="17">
        <f>IF(C32=0,0,ROUNDDOWN(I32/H32,-1))</f>
        <v>0</v>
      </c>
      <c r="K32" s="18">
        <f>(G32-C32)*J32</f>
        <v>0</v>
      </c>
      <c r="L32" t="s" s="19">
        <f>IF(K32=0,"0",K32/I32)</f>
        <v>15</v>
      </c>
      <c r="M32" s="23"/>
    </row>
    <row r="33" ht="15.75" customHeight="1">
      <c r="A33" s="8">
        <f>A32+K32</f>
        <v>100000</v>
      </c>
      <c r="B33" s="9">
        <v>0.01</v>
      </c>
      <c r="C33" s="10"/>
      <c r="D33" s="11"/>
      <c r="E33" s="12">
        <f>C33-(1*D33)</f>
        <v>0</v>
      </c>
      <c r="F33" s="13">
        <f>(2*D33)+C33</f>
        <v>0</v>
      </c>
      <c r="G33" s="14"/>
      <c r="H33" s="15">
        <f>ABS(C33-E33)</f>
        <v>0</v>
      </c>
      <c r="I33" s="16">
        <f>B33*A33</f>
        <v>1000</v>
      </c>
      <c r="J33" s="17">
        <f>IF(C33=0,0,ROUNDDOWN(I33/H33,-1))</f>
        <v>0</v>
      </c>
      <c r="K33" s="18">
        <f>(G33-C33)*J33</f>
        <v>0</v>
      </c>
      <c r="L33" t="s" s="19">
        <f>IF(K33=0,"0",K33/I33)</f>
        <v>15</v>
      </c>
      <c r="M33" s="25"/>
    </row>
    <row r="34" ht="15.75" customHeight="1">
      <c r="A34" s="8">
        <f>A33+K33</f>
        <v>100000</v>
      </c>
      <c r="B34" s="9">
        <v>0.01</v>
      </c>
      <c r="C34" s="10"/>
      <c r="D34" s="11"/>
      <c r="E34" s="12">
        <f>C34-(1*D34)</f>
        <v>0</v>
      </c>
      <c r="F34" s="13">
        <f>(2*D34)+C34</f>
        <v>0</v>
      </c>
      <c r="G34" s="14"/>
      <c r="H34" s="15">
        <f>ABS(C34-E34)</f>
        <v>0</v>
      </c>
      <c r="I34" s="16">
        <f>B34*A34</f>
        <v>1000</v>
      </c>
      <c r="J34" s="17">
        <f>IF(C34=0,0,ROUNDDOWN(I34/H34,-1))</f>
        <v>0</v>
      </c>
      <c r="K34" s="18">
        <f>(G34-C34)*J34+K35</f>
        <v>0</v>
      </c>
      <c r="L34" t="s" s="19">
        <f>IF(K34=0,"0",K34/I34)</f>
        <v>15</v>
      </c>
      <c r="M34" s="26"/>
    </row>
    <row r="35" ht="15.75" customHeight="1">
      <c r="A35" s="27"/>
      <c r="B35" s="27"/>
      <c r="C35" s="27"/>
      <c r="D35" s="27"/>
      <c r="E35" s="27"/>
      <c r="F35" s="27"/>
      <c r="G35" s="27"/>
      <c r="H35" s="27"/>
      <c r="I35" s="27"/>
      <c r="J35" s="27"/>
      <c r="K35" s="28"/>
      <c r="L35" s="29"/>
      <c r="M35" s="30"/>
    </row>
    <row r="36" ht="15.75" customHeight="1">
      <c r="A36" s="23"/>
      <c r="B36" s="23"/>
      <c r="C36" s="23"/>
      <c r="D36" s="23"/>
      <c r="E36" s="23"/>
      <c r="F36" s="23"/>
      <c r="G36" s="23"/>
      <c r="H36" s="23"/>
      <c r="I36" s="23"/>
      <c r="J36" t="s" s="31">
        <v>39</v>
      </c>
      <c r="K36" t="s" s="32">
        <v>40</v>
      </c>
      <c r="L36" t="s" s="33">
        <v>41</v>
      </c>
      <c r="M36" s="34"/>
    </row>
    <row r="37" ht="15.75" customHeight="1">
      <c r="A37" s="35"/>
      <c r="B37" s="26"/>
      <c r="C37" s="36"/>
      <c r="D37" s="8"/>
      <c r="E37" s="8"/>
      <c r="F37" s="8"/>
      <c r="G37" s="8"/>
      <c r="H37" s="26"/>
      <c r="I37" s="26"/>
      <c r="J37" s="16">
        <f>SUM(K3:K34)</f>
        <v>0</v>
      </c>
      <c r="K37" s="37">
        <f>COUNTIF(K3:K34,"&gt;0")/COUNTA(K3:K34)</f>
        <v>0</v>
      </c>
      <c r="L37" s="38">
        <f>_xlfn.AVERAGEIF(L3:L34,"&gt;-100",L3:L34)</f>
      </c>
      <c r="M37" s="39"/>
    </row>
    <row r="38" ht="15.75" customHeight="1">
      <c r="A38" s="35"/>
      <c r="B38" s="26"/>
      <c r="C38" s="36"/>
      <c r="D38" s="8"/>
      <c r="E38" s="8"/>
      <c r="F38" s="8"/>
      <c r="G38" s="8"/>
      <c r="H38" s="26"/>
      <c r="I38" s="26"/>
      <c r="J38" s="16"/>
      <c r="K38" s="37"/>
      <c r="L38" s="38"/>
      <c r="M38" s="30"/>
    </row>
  </sheetData>
  <mergeCells count="4">
    <mergeCell ref="A1:L1"/>
    <mergeCell ref="M35:M37"/>
    <mergeCell ref="M2:M3"/>
    <mergeCell ref="M30:M32"/>
  </mergeCells>
  <hyperlinks>
    <hyperlink ref="M5" r:id="rId1" location="" tooltip="" display="Log in to www.chartgame.com"/>
  </hyperlinks>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